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alahverdi1\Desktop\"/>
    </mc:Choice>
  </mc:AlternateContent>
  <xr:revisionPtr revIDLastSave="0" documentId="13_ncr:1_{443DC9EF-04E3-4D51-ADC1-D35469458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زنجان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9" l="1"/>
  <c r="R12" i="9"/>
  <c r="P5" i="9"/>
  <c r="O5" i="9"/>
  <c r="U12" i="9"/>
  <c r="T12" i="9"/>
  <c r="T5" i="9"/>
  <c r="S5" i="9"/>
  <c r="R5" i="9"/>
</calcChain>
</file>

<file path=xl/sharedStrings.xml><?xml version="1.0" encoding="utf-8"?>
<sst xmlns="http://schemas.openxmlformats.org/spreadsheetml/2006/main" count="59" uniqueCount="44">
  <si>
    <t xml:space="preserve"> الف- عمليات بازرسي ونظارت بهداشتي در كشتارگاه هاي دام :</t>
  </si>
  <si>
    <t xml:space="preserve">گوسفندوبره </t>
  </si>
  <si>
    <t xml:space="preserve">بزو بزغاله </t>
  </si>
  <si>
    <t xml:space="preserve">گاووگوساله </t>
  </si>
  <si>
    <t xml:space="preserve">گاوميش </t>
  </si>
  <si>
    <t xml:space="preserve">شتر </t>
  </si>
  <si>
    <t xml:space="preserve">شتر مرغ </t>
  </si>
  <si>
    <t xml:space="preserve">مجموع </t>
  </si>
  <si>
    <t xml:space="preserve">مجموع وزن لاشه های ضبطی
( کیلوگرم )  </t>
  </si>
  <si>
    <t>تعداد
(رأس)</t>
  </si>
  <si>
    <t>وزن
(کیلوگرم)</t>
  </si>
  <si>
    <t>مجموع وزن انواع دام کشتار شده
(کیلوگرم)</t>
  </si>
  <si>
    <t xml:space="preserve"> ب - عمليات نظارت بهداشتي بر توليد ،توزيع، نگهداري وعرضه فرآورده هاي دامي :</t>
  </si>
  <si>
    <t xml:space="preserve"> مجموع بازديد انجام شده </t>
  </si>
  <si>
    <t xml:space="preserve">مجموع موارد غير بهداشتي </t>
  </si>
  <si>
    <t xml:space="preserve"> مجموع موارد نمونه برداري </t>
  </si>
  <si>
    <t xml:space="preserve"> مجموع موارد ارجاع به مراجع قضائي </t>
  </si>
  <si>
    <t xml:space="preserve"> مجموع فرآورده معدوم شده
(کیلوگرم)</t>
  </si>
  <si>
    <t>ج- عمليات بازرسي ونظارت بهداشتي در كشتارگاه هاي طيور :</t>
  </si>
  <si>
    <t xml:space="preserve">د: آمار کشتار غیر مجاز دام و طیور  : </t>
  </si>
  <si>
    <t xml:space="preserve">شهرستان </t>
  </si>
  <si>
    <t xml:space="preserve">نوع واحد </t>
  </si>
  <si>
    <t xml:space="preserve">تاریخ تخلف </t>
  </si>
  <si>
    <t>وضعیت پرونده</t>
  </si>
  <si>
    <t xml:space="preserve">نیمچه گوشتی کشتاری
</t>
  </si>
  <si>
    <t>وزن لاشه 
معدوم شده
 (کیلوگرم)</t>
  </si>
  <si>
    <t>مجموع فرآورده ضبط شده (کیلوگرم )</t>
  </si>
  <si>
    <t xml:space="preserve"> نوع  تخلف </t>
  </si>
  <si>
    <t>معرفی به
واحد قضایی</t>
  </si>
  <si>
    <t>اخطار 
کتبی</t>
  </si>
  <si>
    <t>تعهد محضری</t>
  </si>
  <si>
    <t>مختومه</t>
  </si>
  <si>
    <t>نتیجه کلی ( پلمپ ، معرفی به مراجع قضایی  و ...  )</t>
  </si>
  <si>
    <t>تعداد کشتار
(قطعه)</t>
  </si>
  <si>
    <t>تعدادلاشه 
 ضبط شده 
(قطعه )</t>
  </si>
  <si>
    <t>تعداد دام سبک، سنگین ،  شتر وشتر مرغ کشتاری(اعم از رأس ، نفر یا قطعه)</t>
  </si>
  <si>
    <t>مجموع تعداد واحدهای پلمپ شده</t>
  </si>
  <si>
    <t>تعداد لاشه 
ضبط شده
 (قطعه )</t>
  </si>
  <si>
    <t>تعداد طیور کشتار شده 
(قطعه)</t>
  </si>
  <si>
    <t>وزن لاشه سالم استحصالی
(کیلوگرم)</t>
  </si>
  <si>
    <t>وزن  لاشه سالم استحصالی
(کیلوگرم)</t>
  </si>
  <si>
    <t xml:space="preserve">مجموع سایر  ماکیان کشتاری
(غیر از نیمچه گوشتی) </t>
  </si>
  <si>
    <t>مرغ پایان دوره</t>
  </si>
  <si>
    <r>
      <t>فرم شماره 1- گزارش  بازرسي و نظارت بهداشتي استان زنجان</t>
    </r>
    <r>
      <rPr>
        <b/>
        <sz val="28"/>
        <color rgb="FFFF0000"/>
        <rFont val="B Mitra"/>
        <charset val="178"/>
      </rPr>
      <t xml:space="preserve"> </t>
    </r>
    <r>
      <rPr>
        <b/>
        <sz val="28"/>
        <rFont val="B Mitra"/>
        <charset val="178"/>
      </rPr>
      <t xml:space="preserve">در سال </t>
    </r>
    <r>
      <rPr>
        <b/>
        <sz val="28"/>
        <color rgb="FFFF0000"/>
        <rFont val="B Mitra"/>
        <charset val="178"/>
      </rPr>
      <t>1404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</si>
</sst>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B Mitra"/>
      <charset val="178"/>
    </font>
    <font>
      <b/>
      <sz val="20"/>
      <name val="B Mitra"/>
      <charset val="178"/>
    </font>
    <font>
      <b/>
      <sz val="20"/>
      <color indexed="8"/>
      <name val="B Mitra"/>
      <charset val="178"/>
    </font>
    <font>
      <b/>
      <sz val="24"/>
      <name val="B Mitra"/>
      <charset val="178"/>
    </font>
    <font>
      <sz val="22"/>
      <name val="Arial"/>
      <family val="2"/>
    </font>
    <font>
      <b/>
      <sz val="28"/>
      <name val="B Mitra"/>
      <charset val="178"/>
    </font>
    <font>
      <b/>
      <sz val="28"/>
      <color rgb="FFFF0000"/>
      <name val="B Mitra"/>
      <charset val="178"/>
    </font>
    <font>
      <b/>
      <sz val="22"/>
      <name val="B Mitra"/>
      <charset val="178"/>
    </font>
    <font>
      <sz val="22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 applyProtection="1">
      <alignment horizontal="center" vertical="center" readingOrder="2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readingOrder="2"/>
      <protection locked="0"/>
    </xf>
    <xf numFmtId="0" fontId="0" fillId="0" borderId="8" xfId="0" applyBorder="1" applyAlignment="1" applyProtection="1">
      <alignment horizontal="center" vertical="center" readingOrder="2"/>
      <protection locked="0"/>
    </xf>
    <xf numFmtId="0" fontId="0" fillId="0" borderId="12" xfId="0" applyBorder="1" applyAlignment="1" applyProtection="1">
      <alignment horizontal="center" vertical="center" readingOrder="2"/>
      <protection locked="0"/>
    </xf>
    <xf numFmtId="0" fontId="0" fillId="0" borderId="6" xfId="0" applyBorder="1" applyAlignment="1" applyProtection="1">
      <alignment horizontal="center" vertical="center" readingOrder="2"/>
      <protection locked="0"/>
    </xf>
    <xf numFmtId="0" fontId="0" fillId="0" borderId="11" xfId="0" applyBorder="1" applyAlignment="1" applyProtection="1">
      <alignment horizontal="center" vertical="center" readingOrder="2"/>
      <protection locked="0"/>
    </xf>
    <xf numFmtId="0" fontId="0" fillId="0" borderId="13" xfId="0" applyBorder="1" applyAlignment="1" applyProtection="1">
      <alignment horizontal="center" vertical="center" readingOrder="2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readingOrder="2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readingOrder="2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11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2" fillId="0" borderId="12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0B83-730F-4DA5-AC55-85F4D7152673}">
  <sheetPr codeName="Sheet8"/>
  <dimension ref="A1:AA18"/>
  <sheetViews>
    <sheetView rightToLeft="1" tabSelected="1" zoomScale="50" zoomScaleNormal="50" workbookViewId="0">
      <selection activeCell="E17" sqref="E17:F17"/>
    </sheetView>
  </sheetViews>
  <sheetFormatPr defaultRowHeight="12.75" x14ac:dyDescent="0.2"/>
  <cols>
    <col min="1" max="1" width="30" style="3" customWidth="1"/>
    <col min="2" max="2" width="27.7109375" style="3" customWidth="1"/>
    <col min="3" max="3" width="25.140625" style="3" customWidth="1"/>
    <col min="4" max="4" width="33.140625" style="3" customWidth="1"/>
    <col min="5" max="5" width="29.140625" style="3" customWidth="1"/>
    <col min="6" max="6" width="29.42578125" style="3" customWidth="1"/>
    <col min="7" max="7" width="30.28515625" style="3" customWidth="1"/>
    <col min="8" max="8" width="30.7109375" style="3" customWidth="1"/>
    <col min="9" max="9" width="23.85546875" style="3" customWidth="1"/>
    <col min="10" max="10" width="23.5703125" style="3" customWidth="1"/>
    <col min="11" max="11" width="17.5703125" style="3" customWidth="1"/>
    <col min="12" max="12" width="19.5703125" style="3" customWidth="1"/>
    <col min="13" max="13" width="29.42578125" style="3" customWidth="1"/>
    <col min="14" max="14" width="26.5703125" style="3" customWidth="1"/>
    <col min="15" max="15" width="29.7109375" style="3" bestFit="1" customWidth="1"/>
    <col min="16" max="16" width="26.5703125" style="3" customWidth="1"/>
    <col min="17" max="17" width="26.7109375" style="3" customWidth="1"/>
    <col min="18" max="18" width="15.85546875" style="3" bestFit="1" customWidth="1"/>
    <col min="19" max="20" width="19.140625" style="3" customWidth="1"/>
    <col min="21" max="21" width="23.42578125" style="3" customWidth="1"/>
    <col min="22" max="22" width="15.85546875" style="3" bestFit="1" customWidth="1"/>
    <col min="23" max="16384" width="9.140625" style="3"/>
  </cols>
  <sheetData>
    <row r="1" spans="1:27" ht="44.25" customHeight="1" x14ac:dyDescent="0.2">
      <c r="A1" s="18" t="s">
        <v>43</v>
      </c>
      <c r="B1" s="19"/>
      <c r="C1" s="19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27" ht="29.25" customHeight="1" x14ac:dyDescent="0.2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1:27" ht="78" customHeight="1" x14ac:dyDescent="0.2">
      <c r="A3" s="25" t="s">
        <v>1</v>
      </c>
      <c r="B3" s="26"/>
      <c r="C3" s="26"/>
      <c r="D3" s="27"/>
      <c r="E3" s="25" t="s">
        <v>2</v>
      </c>
      <c r="F3" s="27"/>
      <c r="G3" s="25" t="s">
        <v>3</v>
      </c>
      <c r="H3" s="27"/>
      <c r="I3" s="25" t="s">
        <v>4</v>
      </c>
      <c r="J3" s="27"/>
      <c r="K3" s="25" t="s">
        <v>5</v>
      </c>
      <c r="L3" s="27"/>
      <c r="M3" s="25" t="s">
        <v>6</v>
      </c>
      <c r="N3" s="27"/>
      <c r="O3" s="25" t="s">
        <v>7</v>
      </c>
      <c r="P3" s="27"/>
      <c r="Q3" s="28" t="s">
        <v>8</v>
      </c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4.5" customHeight="1" x14ac:dyDescent="0.2">
      <c r="A4" s="30" t="s">
        <v>9</v>
      </c>
      <c r="B4" s="30"/>
      <c r="C4" s="31"/>
      <c r="D4" s="9" t="s">
        <v>10</v>
      </c>
      <c r="E4" s="10" t="s">
        <v>9</v>
      </c>
      <c r="F4" s="10" t="s">
        <v>10</v>
      </c>
      <c r="G4" s="10" t="s">
        <v>9</v>
      </c>
      <c r="H4" s="10" t="s">
        <v>10</v>
      </c>
      <c r="I4" s="10" t="s">
        <v>9</v>
      </c>
      <c r="J4" s="10" t="s">
        <v>10</v>
      </c>
      <c r="K4" s="10" t="s">
        <v>9</v>
      </c>
      <c r="L4" s="10" t="s">
        <v>10</v>
      </c>
      <c r="M4" s="10" t="s">
        <v>9</v>
      </c>
      <c r="N4" s="10" t="s">
        <v>10</v>
      </c>
      <c r="O4" s="10" t="s">
        <v>35</v>
      </c>
      <c r="P4" s="10" t="s">
        <v>11</v>
      </c>
      <c r="Q4" s="29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2.5" customHeight="1" x14ac:dyDescent="0.2">
      <c r="A5" s="32">
        <v>22493</v>
      </c>
      <c r="B5" s="33"/>
      <c r="C5" s="34"/>
      <c r="D5" s="2">
        <v>490811</v>
      </c>
      <c r="E5" s="2">
        <v>4578</v>
      </c>
      <c r="F5" s="2">
        <v>81127</v>
      </c>
      <c r="G5" s="2">
        <v>21401</v>
      </c>
      <c r="H5" s="2">
        <v>5370781</v>
      </c>
      <c r="I5" s="2">
        <v>0</v>
      </c>
      <c r="J5" s="2">
        <v>0</v>
      </c>
      <c r="K5" s="2">
        <v>7</v>
      </c>
      <c r="L5" s="2">
        <v>1540</v>
      </c>
      <c r="M5" s="2">
        <v>0</v>
      </c>
      <c r="N5" s="2">
        <v>0</v>
      </c>
      <c r="O5" s="11">
        <f>SUM(A5,E5,G5,I5,K5,M5)</f>
        <v>48479</v>
      </c>
      <c r="P5" s="11">
        <f>SUM(D5,F5,H5,J5,L5,N5)</f>
        <v>5944259</v>
      </c>
      <c r="Q5" s="2">
        <v>111003</v>
      </c>
      <c r="R5" s="12" t="str">
        <f>IF(AND(D5/A5&gt;15,D5/A5&lt;30),"","گوسفند")</f>
        <v/>
      </c>
      <c r="S5" s="12" t="str">
        <f>IF(AND(F5/E5&gt;15,F5/E5&lt;25),"","بز")</f>
        <v/>
      </c>
      <c r="T5" s="12" t="str">
        <f>IF(AND(H5/G5&gt;200,H5/G5&lt;350),"","گاو")</f>
        <v/>
      </c>
      <c r="U5" s="1"/>
      <c r="V5" s="1"/>
      <c r="W5" s="1"/>
      <c r="X5" s="1"/>
      <c r="Y5" s="1"/>
      <c r="Z5" s="1"/>
      <c r="AA5" s="1"/>
    </row>
    <row r="6" spans="1:27" ht="42.75" customHeight="1" x14ac:dyDescent="0.2">
      <c r="A6" s="35" t="s">
        <v>12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2">
      <c r="A7" s="37" t="s">
        <v>13</v>
      </c>
      <c r="B7" s="30"/>
      <c r="C7" s="30"/>
      <c r="D7" s="31"/>
      <c r="E7" s="37" t="s">
        <v>14</v>
      </c>
      <c r="F7" s="31"/>
      <c r="G7" s="37" t="s">
        <v>26</v>
      </c>
      <c r="H7" s="31"/>
      <c r="I7" s="37" t="s">
        <v>15</v>
      </c>
      <c r="J7" s="31"/>
      <c r="K7" s="37" t="s">
        <v>16</v>
      </c>
      <c r="L7" s="31"/>
      <c r="M7" s="37" t="s">
        <v>17</v>
      </c>
      <c r="N7" s="31"/>
      <c r="O7" s="37" t="s">
        <v>36</v>
      </c>
      <c r="P7" s="30"/>
      <c r="Q7" s="3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41.25" customHeight="1" x14ac:dyDescent="0.2">
      <c r="A8" s="32">
        <v>20256</v>
      </c>
      <c r="B8" s="33"/>
      <c r="C8" s="33"/>
      <c r="D8" s="34"/>
      <c r="E8" s="32">
        <v>1869</v>
      </c>
      <c r="F8" s="34"/>
      <c r="G8" s="32">
        <v>47409.674999999996</v>
      </c>
      <c r="H8" s="34"/>
      <c r="I8" s="32">
        <v>629</v>
      </c>
      <c r="J8" s="34"/>
      <c r="K8" s="32">
        <v>205</v>
      </c>
      <c r="L8" s="34"/>
      <c r="M8" s="32">
        <v>32317.675000000003</v>
      </c>
      <c r="N8" s="34"/>
      <c r="O8" s="32">
        <v>4</v>
      </c>
      <c r="P8" s="33"/>
      <c r="Q8" s="34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40.5" customHeight="1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63.75" customHeight="1" x14ac:dyDescent="0.2">
      <c r="A10" s="43" t="s">
        <v>24</v>
      </c>
      <c r="B10" s="43"/>
      <c r="C10" s="43"/>
      <c r="D10" s="43"/>
      <c r="E10" s="43" t="s">
        <v>41</v>
      </c>
      <c r="F10" s="43"/>
      <c r="G10" s="43"/>
      <c r="H10" s="43"/>
      <c r="I10" s="44" t="s">
        <v>42</v>
      </c>
      <c r="J10" s="44"/>
      <c r="K10" s="44"/>
      <c r="L10" s="44"/>
      <c r="M10" s="44"/>
      <c r="N10" s="44"/>
      <c r="O10" s="6"/>
      <c r="P10" s="6"/>
      <c r="Q10" s="7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14.75" customHeight="1" x14ac:dyDescent="0.2">
      <c r="A11" s="10" t="s">
        <v>38</v>
      </c>
      <c r="B11" s="10" t="s">
        <v>39</v>
      </c>
      <c r="C11" s="10" t="s">
        <v>37</v>
      </c>
      <c r="D11" s="13" t="s">
        <v>25</v>
      </c>
      <c r="E11" s="10" t="s">
        <v>33</v>
      </c>
      <c r="F11" s="10" t="s">
        <v>40</v>
      </c>
      <c r="G11" s="10" t="s">
        <v>34</v>
      </c>
      <c r="H11" s="14" t="s">
        <v>25</v>
      </c>
      <c r="I11" s="10" t="s">
        <v>33</v>
      </c>
      <c r="J11" s="10" t="s">
        <v>40</v>
      </c>
      <c r="K11" s="38" t="s">
        <v>34</v>
      </c>
      <c r="L11" s="38"/>
      <c r="M11" s="39" t="s">
        <v>25</v>
      </c>
      <c r="N11" s="39"/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3.75" customHeight="1" x14ac:dyDescent="0.2">
      <c r="A12" s="2">
        <v>27898613</v>
      </c>
      <c r="B12" s="2">
        <v>55147519</v>
      </c>
      <c r="C12" s="2">
        <v>393850</v>
      </c>
      <c r="D12" s="2">
        <v>529965</v>
      </c>
      <c r="E12" s="2">
        <v>333773</v>
      </c>
      <c r="F12" s="2">
        <v>2525086</v>
      </c>
      <c r="G12" s="2">
        <v>1080</v>
      </c>
      <c r="H12" s="2">
        <v>4985</v>
      </c>
      <c r="I12" s="2">
        <v>132959</v>
      </c>
      <c r="J12" s="2">
        <v>84647</v>
      </c>
      <c r="K12" s="32">
        <v>8318</v>
      </c>
      <c r="L12" s="34">
        <v>0</v>
      </c>
      <c r="M12" s="32">
        <v>7784</v>
      </c>
      <c r="N12" s="34">
        <v>0</v>
      </c>
      <c r="O12" s="4"/>
      <c r="P12" s="4"/>
      <c r="Q12" s="5"/>
      <c r="R12" s="12" t="str">
        <f>IF(AND(B12/A12&gt;1.5,B12/A12&lt;2.5),"","مرغ")</f>
        <v/>
      </c>
      <c r="S12" s="12" t="str">
        <f>IF(AND(D12/C12&gt;0.6,D12/C12&lt;2),"","ض مرغ")</f>
        <v/>
      </c>
      <c r="T12" s="12" t="str">
        <f>IF(AND(F12/E12&gt;5,F12/E12&lt;15),""," بوقلمون")</f>
        <v/>
      </c>
      <c r="U12" s="12" t="str">
        <f>IF(AND(H12/G12&gt;5,H12/G12&lt;15),"","ض بوقلمون")</f>
        <v>ض بوقلمون</v>
      </c>
      <c r="V12" s="1"/>
      <c r="W12" s="1"/>
      <c r="X12" s="1"/>
      <c r="Y12" s="1"/>
      <c r="Z12" s="1"/>
      <c r="AA12" s="1"/>
    </row>
    <row r="13" spans="1:27" ht="33" customHeight="1" x14ac:dyDescent="0.2">
      <c r="A13" s="45" t="s">
        <v>19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8" customHeight="1" x14ac:dyDescent="0.2">
      <c r="A14" s="47" t="s">
        <v>20</v>
      </c>
      <c r="B14" s="48"/>
      <c r="C14" s="48"/>
      <c r="D14" s="49"/>
      <c r="E14" s="47" t="s">
        <v>21</v>
      </c>
      <c r="F14" s="49"/>
      <c r="G14" s="47" t="s">
        <v>27</v>
      </c>
      <c r="H14" s="49"/>
      <c r="I14" s="53" t="s">
        <v>22</v>
      </c>
      <c r="J14" s="55" t="s">
        <v>23</v>
      </c>
      <c r="K14" s="56"/>
      <c r="L14" s="56"/>
      <c r="M14" s="57"/>
      <c r="N14" s="58" t="s">
        <v>32</v>
      </c>
      <c r="O14" s="59"/>
      <c r="P14" s="59"/>
      <c r="Q14" s="60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1.25" customHeight="1" x14ac:dyDescent="0.2">
      <c r="A15" s="50"/>
      <c r="B15" s="51"/>
      <c r="C15" s="51"/>
      <c r="D15" s="52"/>
      <c r="E15" s="50"/>
      <c r="F15" s="52"/>
      <c r="G15" s="50"/>
      <c r="H15" s="52"/>
      <c r="I15" s="54"/>
      <c r="J15" s="16" t="s">
        <v>28</v>
      </c>
      <c r="K15" s="16" t="s">
        <v>29</v>
      </c>
      <c r="L15" s="17" t="s">
        <v>30</v>
      </c>
      <c r="M15" s="15" t="s">
        <v>31</v>
      </c>
      <c r="N15" s="61"/>
      <c r="O15" s="62"/>
      <c r="P15" s="62"/>
      <c r="Q15" s="63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6" x14ac:dyDescent="0.2">
      <c r="A16" s="32"/>
      <c r="B16" s="33"/>
      <c r="C16" s="33"/>
      <c r="D16" s="34"/>
      <c r="E16" s="32"/>
      <c r="F16" s="34"/>
      <c r="G16" s="32"/>
      <c r="H16" s="34"/>
      <c r="I16" s="2"/>
      <c r="J16" s="2"/>
      <c r="K16" s="2"/>
      <c r="L16" s="2"/>
      <c r="M16" s="2"/>
      <c r="N16" s="32"/>
      <c r="O16" s="33"/>
      <c r="P16" s="33"/>
      <c r="Q16" s="34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" customHeight="1" x14ac:dyDescent="0.2">
      <c r="A17" s="32"/>
      <c r="B17" s="33"/>
      <c r="C17" s="33"/>
      <c r="D17" s="34"/>
      <c r="E17" s="32"/>
      <c r="F17" s="34"/>
      <c r="G17" s="32"/>
      <c r="H17" s="34"/>
      <c r="I17" s="2"/>
      <c r="J17" s="2"/>
      <c r="K17" s="2"/>
      <c r="L17" s="2"/>
      <c r="M17" s="2"/>
      <c r="N17" s="32"/>
      <c r="O17" s="33"/>
      <c r="P17" s="33"/>
      <c r="Q17" s="34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6" customHeight="1" x14ac:dyDescent="0.2">
      <c r="A18" s="32"/>
      <c r="B18" s="33"/>
      <c r="C18" s="33"/>
      <c r="D18" s="34"/>
      <c r="E18" s="32"/>
      <c r="F18" s="34"/>
      <c r="G18" s="32"/>
      <c r="H18" s="34"/>
      <c r="I18" s="2"/>
      <c r="J18" s="2"/>
      <c r="K18" s="2"/>
      <c r="L18" s="2"/>
      <c r="M18" s="2"/>
      <c r="N18" s="32"/>
      <c r="O18" s="33"/>
      <c r="P18" s="33"/>
      <c r="Q18" s="34"/>
    </row>
  </sheetData>
  <sheetProtection algorithmName="SHA-512" hashValue="KSWr0av010/sZLdkgZDppWTR14P0gfc6SWTnKuC5pBPfEj7K+sT69S9yaS1R+fhpzntOrKK28+4ZAfPQ5Y8wOw==" saltValue="qdhnxSMqNxtqmzskt8fO5w==" spinCount="100000" sheet="1" objects="1" scenarios="1"/>
  <mergeCells count="54">
    <mergeCell ref="A18:D18"/>
    <mergeCell ref="E18:F18"/>
    <mergeCell ref="G18:H18"/>
    <mergeCell ref="N18:Q18"/>
    <mergeCell ref="A16:D16"/>
    <mergeCell ref="E16:F16"/>
    <mergeCell ref="G16:H16"/>
    <mergeCell ref="N16:Q16"/>
    <mergeCell ref="A17:D17"/>
    <mergeCell ref="E17:F17"/>
    <mergeCell ref="G17:H17"/>
    <mergeCell ref="N17:Q17"/>
    <mergeCell ref="K12:L12"/>
    <mergeCell ref="M12:N12"/>
    <mergeCell ref="A13:Q13"/>
    <mergeCell ref="A14:D15"/>
    <mergeCell ref="E14:F15"/>
    <mergeCell ref="G14:H15"/>
    <mergeCell ref="I14:I15"/>
    <mergeCell ref="J14:M14"/>
    <mergeCell ref="N14:Q15"/>
    <mergeCell ref="O8:Q8"/>
    <mergeCell ref="A9:Q9"/>
    <mergeCell ref="A10:D10"/>
    <mergeCell ref="E10:H10"/>
    <mergeCell ref="I10:N10"/>
    <mergeCell ref="K11:L11"/>
    <mergeCell ref="M11:N11"/>
    <mergeCell ref="A8:D8"/>
    <mergeCell ref="E8:F8"/>
    <mergeCell ref="G8:H8"/>
    <mergeCell ref="I8:J8"/>
    <mergeCell ref="K8:L8"/>
    <mergeCell ref="M8:N8"/>
    <mergeCell ref="A5:C5"/>
    <mergeCell ref="A6:Q6"/>
    <mergeCell ref="A7:D7"/>
    <mergeCell ref="E7:F7"/>
    <mergeCell ref="G7:H7"/>
    <mergeCell ref="I7:J7"/>
    <mergeCell ref="K7:L7"/>
    <mergeCell ref="M7:N7"/>
    <mergeCell ref="O7:Q7"/>
    <mergeCell ref="A1:Q1"/>
    <mergeCell ref="A2:Q2"/>
    <mergeCell ref="A3:D3"/>
    <mergeCell ref="E3:F3"/>
    <mergeCell ref="G3:H3"/>
    <mergeCell ref="I3:J3"/>
    <mergeCell ref="K3:L3"/>
    <mergeCell ref="M3:N3"/>
    <mergeCell ref="O3:P3"/>
    <mergeCell ref="Q3:Q4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زنجان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Bijan Saeedi</dc:creator>
  <cp:lastModifiedBy>امین2 اله وردی</cp:lastModifiedBy>
  <dcterms:created xsi:type="dcterms:W3CDTF">2022-05-07T06:48:58Z</dcterms:created>
  <dcterms:modified xsi:type="dcterms:W3CDTF">2026-03-17T06:46:44Z</dcterms:modified>
</cp:coreProperties>
</file>